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3 NV QUAN TRẮC " sheetId="3" r:id="rId1"/>
    <sheet name="Sheet1" sheetId="4" r:id="rId2"/>
  </sheets>
  <definedNames>
    <definedName name="ghichu">#REF!</definedName>
    <definedName name="_xlnm.Print_Area" localSheetId="0">'3 NV QUAN TRẮC '!$A$1:$D$12</definedName>
    <definedName name="_xlnm.Print_Titles" localSheetId="0">'3 NV QUAN TRẮC '!$4:$5</definedName>
    <definedName name="_xlnm.Print_Titles" localSheetId="1">Sheet1!$4:$4</definedName>
  </definedNames>
  <calcPr calcId="124519"/>
</workbook>
</file>

<file path=xl/calcChain.xml><?xml version="1.0" encoding="utf-8"?>
<calcChain xmlns="http://schemas.openxmlformats.org/spreadsheetml/2006/main">
  <c r="D8" i="3"/>
  <c r="C23" i="4" l="1"/>
  <c r="C35"/>
  <c r="C20"/>
  <c r="C33" l="1"/>
  <c r="C6"/>
  <c r="C5" l="1"/>
</calcChain>
</file>

<file path=xl/sharedStrings.xml><?xml version="1.0" encoding="utf-8"?>
<sst xmlns="http://schemas.openxmlformats.org/spreadsheetml/2006/main" count="60" uniqueCount="56">
  <si>
    <t>STT</t>
  </si>
  <si>
    <t xml:space="preserve">Nội dung </t>
  </si>
  <si>
    <t>I</t>
  </si>
  <si>
    <t>II</t>
  </si>
  <si>
    <t>PHỤ LỤC QUYẾT ĐỊNH GIAO DỰ TOÁN</t>
  </si>
  <si>
    <t>(Đính kèm Quyết định số          /QĐ-STNMT ngày        /      /2020)</t>
  </si>
  <si>
    <t>Kinh phí sự nghiệp môi trường</t>
  </si>
  <si>
    <t xml:space="preserve">DANH MỤC NHIỆM VỤ SỬ DỤNG KINH PHÍ SỰ NGHIỆP MÔI TRƯỜNG 2020
THEO TỪNG CƠ QUAN, ĐƠN VỊ </t>
  </si>
  <si>
    <t>ĐVT: đồng</t>
  </si>
  <si>
    <t>Tên nhiệm vụ/dự án</t>
  </si>
  <si>
    <t>Kinh phí</t>
  </si>
  <si>
    <t>Ghi chú</t>
  </si>
  <si>
    <t>Sở Tài nguyên và Môi trường</t>
  </si>
  <si>
    <t>Văn phòng Sở</t>
  </si>
  <si>
    <t>Quan trắc môi trường nước mặt (Quyết định số 631/QĐ-UBND ngày 17/3/2015 của UBND tỉnh Khánh Hòa)</t>
  </si>
  <si>
    <t>Nhiệm vụ thường niên, dự kiến đặt hàng cho Trung tâm Quan trắc TNMT</t>
  </si>
  <si>
    <t>Quan trắc môi trường nước biển ven bờ (Quyết định số 631/QĐ-UBND ngày 17/3/2015 của UBND tỉnh Khánh Hòa)</t>
  </si>
  <si>
    <t>Quan trắc môi trường nước ngầm (Quyết định số 631/QĐ-UBND ngày 17/3/2015 của UBND tỉnh Khánh Hòa)</t>
  </si>
  <si>
    <t>Quan trắc môi trường không khí (Quyết định số 631/QĐ-UBND ngày 17/3/2015 của UBND tỉnh Khánh Hòa)</t>
  </si>
  <si>
    <t>Vận hành hệ thống quan trắc tại 14 Hoàng Hoa Thám, Tp. Nha Trang, tỉnh Khánh Hòa</t>
  </si>
  <si>
    <t>Báo cáo kết quả quan trắc môi trường sau từng đợt quan trắc; Báo cáo thông tin môi trường năm (Thông tư số 43/2015/TT-BTNMT ngày 29/9/2015 của Bộ TNMT)</t>
  </si>
  <si>
    <t>Quan trắc hệ sinh thái rạn san hô vùng ven bờ tỉnh Khánh Hòa (Quyết định số 631/QĐ-UBND ngày 17/3/2015 của UBND tỉnh Khánh Hòa)</t>
  </si>
  <si>
    <t>Nhiệm vụ định kỳ theo QĐ 631/QĐ-UBND, dự kiến giao cho TTQT</t>
  </si>
  <si>
    <t>Quan trắc hệ sinh thái thảm cỏ biển vùng ven bờ tỉnh Khánh Hòa (Quyết định số 631/QĐ-UBND ngày 17/3/2015 của UBND tỉnh Khánh Hòa)</t>
  </si>
  <si>
    <t>Quan trắc hệ sinh thái rừng ngập mặn tỉnh Khánh Hòa (Quyết định số 631/QĐ-UBND ngày 17/3/2015 của UBND tỉnh Khánh Hòa)</t>
  </si>
  <si>
    <t>Vận hành trạm quan trắc không khí tự động tại thôn Ninh Ích, xã Ninh An, thị xã Ninh Hòa</t>
  </si>
  <si>
    <t>Duy trì hoạt động hệ thống tiếp nhận số liệu quan trắc tự động trên địa bàn tỉnh Khánh Hòa</t>
  </si>
  <si>
    <t>Hoàn thiện hệ thống tiếp nhận số liệu quan trắc tự động liên tục trên địa bàn tỉnh Khánh Hòa (công văn số  5417/BTNMT-TCMT ngày 18/11/2016 của Bộ Tài nguyên và Môi trường)</t>
  </si>
  <si>
    <t>Thanh tra, kiểm tra việc chấp hành pháp luật về BVMT của các tổ chức cá nhân trên địa bàn tỉnh Khánh Hòa</t>
  </si>
  <si>
    <t>Chi cục Bảo vệ Môi trường</t>
  </si>
  <si>
    <t>Giám sát môi trường đối với Bãi rác Hòn Rọ và Nhà máy xử lý chất thải công nghiệp, chất thải nguy hại năm 2020 (Thông báo số 237/TB-UBND ngày 03/5/2017 của UBND tỉnh Khánh Hòa)</t>
  </si>
  <si>
    <t>Lập báo cáo công tác bảo vệ môi trường năm 2020 trên địa bàn tỉnh Khánh Hòa (Thông tư số 19/2016/TT-BTNMT ngày 24/8/2016 của Bộ Tài nguyên và Môi trường)</t>
  </si>
  <si>
    <t>Truyền thông môi trường năm 2020</t>
  </si>
  <si>
    <t>Giải quyết kiến nghị của cử tri về ô nhiễm môi trường; kiểm tra các công trình xử lý chất thải; kiểm tra xác nhận các công trình bảo vệ môi trường theo Quyết định phê duyệt báo cáo ĐTM theo quy định Luật BVMT và Luật Thanh tra</t>
  </si>
  <si>
    <t>Báo cáo đa dạng sinh học tỉnh Khánh Hòa giai đoạn 2016 - 2020 (căn cứ quy khoản 2 Điều 72 Luật Đa dạng sinh học; Quyết định số 156/QĐ-UBND ngày 22/01/2010; Quyết định số 1911/QĐ-UBND ngày 04/7/2016; Quyết định số 3194/QĐ-UBND ngày 20/12/2012)</t>
  </si>
  <si>
    <t>Lập Bộ chỉ số đánh giá kết quả bảo vệ môi trường năm 2020 trên địa bàn tỉnh Khánh Hòa (Quyết định số 2782/QĐ-BTNMT ngày 31/10/2019 của Bộ Tài nguyên và Môi trường và công văn số 11110/UBND-KT ngày 06/11/2019 của UBND tỉnh Khánh Hòa)</t>
  </si>
  <si>
    <t>Điều chỉnh, bổ sung chương trình quan trắc môi trường tỉnh Khánh Hòa giai đoạn 2021 -2025 (điều chỉnh, bổ sung Quyết định số 631/QĐ-UBND ngày 17/3/2015 của UBND tỉnh Khánh Hòa)</t>
  </si>
  <si>
    <t>Triển khai các công tác quản lý, giám sát môi trường đối với nhà máy nhiệt điện BOT Vân Phong I theo chỉ đạo của UBND tỉnh số 10598/UBND-KT ngày 23/10/2019</t>
  </si>
  <si>
    <t>Xây dựng cơ sở dữ liệu nguồn thải trên địa bàn tỉnh Khánh Hòa  (Quyết định số 1440/QĐ-TTg ngày 26/01/2018; số 4444/BTNMT-TCMT ngày 17/8/2018 của Bộ TNMT; số 1442/UBND-KT ngày 07/02/2018 và số 8891/UBND-KT ngày 30/8/2018)</t>
  </si>
  <si>
    <t>Thực  hiện tiếp năm 2019</t>
  </si>
  <si>
    <t>Điều tra, đánh giá, khoanh vùng các nguồn nước thải có nguy cơ gây ô nhiễm môi trường trên địa bàn tỉnh Khánh Hòa (công văn số 1843/BTNMT-TCMT ngày 19/4/2017 của Bộ Tài nguyên và  Môi trường; công văn  4444/UBND-KT ngày 13/5/2019 của UBND tỉnh)</t>
  </si>
  <si>
    <t>Báo cáo hiện trạng môi trường tỉnh Khánh Hòa giai đoạn 2016 - 2020; Xây dựng Kế hoạch bảo vệ môi trường giai đoạn 2021-2025  (Thông tư số 43/2015/TT-BTNMT)</t>
  </si>
  <si>
    <t>Xây dựng bộ chỉ thị môi trường tỉnh Khánh Hòa (Thông tư 43/2015/TT-BTNMT ngày 29/9/2015)</t>
  </si>
  <si>
    <t>IV</t>
  </si>
  <si>
    <t>Trung tâm Công nghệ thông tin</t>
  </si>
  <si>
    <t>Bản tin Tài nguyên Môi trường</t>
  </si>
  <si>
    <t>V</t>
  </si>
  <si>
    <t>Chi cục Biển và Hải đảo</t>
  </si>
  <si>
    <t>Phân vùng rủi ro ô nhiễm môi trường biển và hải đảo tỉnh Khánh Hòa (Luật Tài nguyên Môi trường biển Hải đảo; Thông tư số 26/2016/TT-BTNMT ngày 29/9/2016)</t>
  </si>
  <si>
    <t>Văn phòng Sở Tài nguyên Môi trường (Mã QHNS 1007224, Chương 426, Loại 250, Khoản 278)</t>
  </si>
  <si>
    <t xml:space="preserve">Quan trắc hệ sinh thái rạn san hô vùng ven bờ tỉnh Khánh Hòa </t>
  </si>
  <si>
    <t xml:space="preserve">Quan trắc hệ sinh thái thảm cỏ biển vùng ven bờ tỉnh Khánh Hòa </t>
  </si>
  <si>
    <t xml:space="preserve">Quan trắc hệ sinh thái rừng ngập mặn tỉnh Khánh Hòa </t>
  </si>
  <si>
    <t>Trung tâm Quan trắc Tài nguyên Môi trường (Mã QHNS 1007224, Chương 426, Loại 250, Khoản 278)</t>
  </si>
  <si>
    <t xml:space="preserve">Điều chỉnh tăng </t>
  </si>
  <si>
    <t xml:space="preserve">Điều chỉnh giảm </t>
  </si>
</sst>
</file>

<file path=xl/styles.xml><?xml version="1.0" encoding="utf-8"?>
<styleSheet xmlns="http://schemas.openxmlformats.org/spreadsheetml/2006/main">
  <numFmts count="22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0.000"/>
    <numFmt numFmtId="166" formatCode="&quot;?&quot;#,##0;&quot;?&quot;\-#,##0"/>
    <numFmt numFmtId="167" formatCode="_-* #,##0_-;\-* #,##0_-;_-* &quot;-&quot;_-;_-@_-"/>
    <numFmt numFmtId="168" formatCode="_-* #,##0\ _₫_-;\-* #,##0\ _₫_-;_-* &quot;-&quot;\ _₫_-;_-@_-"/>
    <numFmt numFmtId="169" formatCode="_-* #,##0\ _F_-;\-* #,##0\ _F_-;_-* &quot;-&quot;\ _F_-;_-@_-"/>
    <numFmt numFmtId="170" formatCode="\$#,##0\ ;\(\$#,##0\)"/>
    <numFmt numFmtId="171" formatCode="#,###;\-#,###;&quot;&quot;;_(@_)"/>
    <numFmt numFmtId="172" formatCode="#,##0\ &quot;$&quot;_);[Red]\(#,##0\ &quot;$&quot;\)"/>
    <numFmt numFmtId="173" formatCode="&quot;$&quot;###,0&quot;.&quot;00_);[Red]\(&quot;$&quot;###,0&quot;.&quot;00\)"/>
    <numFmt numFmtId="174" formatCode="#,##0\ &quot;DM&quot;;\-#,##0\ &quot;DM&quot;"/>
    <numFmt numFmtId="175" formatCode="0.000%"/>
    <numFmt numFmtId="176" formatCode="&quot;￥&quot;#,##0;&quot;￥&quot;\-#,##0"/>
    <numFmt numFmtId="177" formatCode="_-* #,##0.00_-;\-* #,##0.00_-;_-* &quot;-&quot;??_-;_-@_-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_-;\-* #,##0_-;_-* &quot;-&quot;??_-;_-@_-"/>
    <numFmt numFmtId="181" formatCode="_(* #,##0.0_);_(* \(#,##0.0\);_(* &quot;-&quot;??_);_(@_)"/>
    <numFmt numFmtId="182" formatCode="#,##0.0"/>
  </numFmts>
  <fonts count="77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sz val="11"/>
      <color indexed="8"/>
      <name val="Times New Roman"/>
      <family val="2"/>
    </font>
    <font>
      <b/>
      <sz val="12"/>
      <name val="Times New Roman"/>
      <family val="1"/>
    </font>
    <font>
      <sz val="14"/>
      <name val=".VnTime"/>
      <family val="2"/>
    </font>
    <font>
      <sz val="13"/>
      <name val=".VnTime"/>
      <family val="2"/>
    </font>
    <font>
      <sz val="10"/>
      <name val="Arial"/>
      <family val="2"/>
    </font>
    <font>
      <sz val="11"/>
      <name val="??"/>
      <family val="3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1"/>
      <color indexed="8"/>
      <name val="Calibri"/>
      <family val="2"/>
      <charset val="163"/>
    </font>
    <font>
      <sz val="11"/>
      <color indexed="8"/>
      <name val="Calibri"/>
      <family val="2"/>
    </font>
    <font>
      <sz val="11"/>
      <color indexed="9"/>
      <name val="Calibri"/>
      <family val="2"/>
      <charset val="163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1"/>
      <color indexed="20"/>
      <name val="Calibri"/>
      <family val="2"/>
      <charset val="163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63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3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163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63"/>
    </font>
    <font>
      <sz val="11"/>
      <color indexed="17"/>
      <name val="Calibri"/>
      <family val="2"/>
    </font>
    <font>
      <b/>
      <u/>
      <sz val="13"/>
      <name val="VnTime"/>
    </font>
    <font>
      <b/>
      <sz val="12"/>
      <name val="Arial"/>
      <family val="2"/>
    </font>
    <font>
      <b/>
      <sz val="15"/>
      <color indexed="56"/>
      <name val="Calibri"/>
      <family val="2"/>
      <charset val="163"/>
    </font>
    <font>
      <b/>
      <sz val="18"/>
      <name val="Arial"/>
      <family val="2"/>
    </font>
    <font>
      <b/>
      <sz val="13"/>
      <color indexed="56"/>
      <name val="Calibri"/>
      <family val="2"/>
      <charset val="163"/>
    </font>
    <font>
      <b/>
      <sz val="11"/>
      <color indexed="56"/>
      <name val="Calibri"/>
      <family val="2"/>
      <charset val="163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63"/>
    </font>
    <font>
      <sz val="11"/>
      <color indexed="62"/>
      <name val="Calibri"/>
      <family val="2"/>
    </font>
    <font>
      <sz val="11"/>
      <color indexed="52"/>
      <name val="Calibri"/>
      <family val="2"/>
      <charset val="163"/>
    </font>
    <font>
      <sz val="11"/>
      <color indexed="52"/>
      <name val="Calibri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60"/>
      <name val="Calibri"/>
      <family val="2"/>
      <charset val="163"/>
    </font>
    <font>
      <sz val="11"/>
      <color indexed="60"/>
      <name val="Calibri"/>
      <family val="2"/>
    </font>
    <font>
      <b/>
      <i/>
      <sz val="16"/>
      <name val="Helv"/>
    </font>
    <font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Calibri"/>
      <family val="2"/>
      <charset val="163"/>
    </font>
    <font>
      <b/>
      <sz val="11"/>
      <color indexed="63"/>
      <name val="Calibri"/>
      <family val="2"/>
    </font>
    <font>
      <sz val="10"/>
      <name val="Helv"/>
      <family val="2"/>
    </font>
    <font>
      <b/>
      <sz val="18"/>
      <color indexed="56"/>
      <name val="Cambria"/>
      <family val="2"/>
      <charset val="163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3"/>
    </font>
    <font>
      <sz val="11"/>
      <color indexed="10"/>
      <name val="Calibri"/>
      <family val="2"/>
      <charset val="163"/>
    </font>
    <font>
      <sz val="11"/>
      <color indexed="10"/>
      <name val="Calibri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9"/>
      <name val="Arial"/>
      <family val="2"/>
    </font>
    <font>
      <sz val="12"/>
      <name val="Courier"/>
      <family val="3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sz val="11"/>
      <color theme="0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95">
    <xf numFmtId="0" fontId="0" fillId="0" borderId="0"/>
    <xf numFmtId="43" fontId="4" fillId="0" borderId="0" applyFont="0" applyFill="0" applyBorder="0" applyAlignment="0" applyProtection="0"/>
    <xf numFmtId="3" fontId="2" fillId="0" borderId="0"/>
    <xf numFmtId="0" fontId="6" fillId="0" borderId="0"/>
    <xf numFmtId="3" fontId="7" fillId="0" borderId="0"/>
    <xf numFmtId="0" fontId="8" fillId="0" borderId="0"/>
    <xf numFmtId="165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4" fillId="2" borderId="0" applyNumberFormat="0" applyBorder="0" applyAlignment="0" applyProtection="0"/>
    <xf numFmtId="0" fontId="15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3" borderId="0" applyNumberFormat="0" applyBorder="0" applyAlignment="0" applyProtection="0"/>
    <xf numFmtId="0" fontId="20" fillId="3" borderId="0" applyNumberFormat="0" applyBorder="0" applyAlignment="0" applyProtection="0"/>
    <xf numFmtId="0" fontId="18" fillId="0" borderId="0"/>
    <xf numFmtId="0" fontId="18" fillId="0" borderId="0"/>
    <xf numFmtId="0" fontId="21" fillId="20" borderId="5" applyNumberFormat="0" applyAlignment="0" applyProtection="0"/>
    <xf numFmtId="0" fontId="22" fillId="20" borderId="5" applyNumberFormat="0" applyAlignment="0" applyProtection="0"/>
    <xf numFmtId="0" fontId="23" fillId="21" borderId="6" applyNumberFormat="0" applyAlignment="0" applyProtection="0"/>
    <xf numFmtId="0" fontId="24" fillId="21" borderId="6" applyNumberFormat="0" applyAlignment="0" applyProtection="0"/>
    <xf numFmtId="0" fontId="8" fillId="0" borderId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171" fontId="29" fillId="0" borderId="7" applyFont="0" applyFill="0" applyBorder="0" applyAlignment="0" applyProtection="0">
      <alignment horizontal="right"/>
    </xf>
    <xf numFmtId="0" fontId="30" fillId="0" borderId="8" applyNumberFormat="0" applyAlignment="0" applyProtection="0">
      <alignment horizontal="left" vertical="center"/>
    </xf>
    <xf numFmtId="0" fontId="30" fillId="0" borderId="9">
      <alignment horizontal="left" vertical="center"/>
    </xf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7" borderId="5" applyNumberFormat="0" applyAlignment="0" applyProtection="0"/>
    <xf numFmtId="0" fontId="37" fillId="7" borderId="5" applyNumberFormat="0" applyAlignment="0" applyProtection="0"/>
    <xf numFmtId="0" fontId="38" fillId="0" borderId="13" applyNumberFormat="0" applyFill="0" applyAlignment="0" applyProtection="0"/>
    <xf numFmtId="0" fontId="39" fillId="0" borderId="13" applyNumberFormat="0" applyFill="0" applyAlignment="0" applyProtection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0" fontId="41" fillId="0" borderId="0" applyNumberFormat="0" applyFont="0" applyFill="0" applyAlignment="0"/>
    <xf numFmtId="0" fontId="42" fillId="22" borderId="0" applyNumberFormat="0" applyBorder="0" applyAlignment="0" applyProtection="0"/>
    <xf numFmtId="0" fontId="43" fillId="22" borderId="0" applyNumberFormat="0" applyBorder="0" applyAlignment="0" applyProtection="0"/>
    <xf numFmtId="0" fontId="4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" fontId="7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3" fontId="45" fillId="0" borderId="0"/>
    <xf numFmtId="0" fontId="1" fillId="0" borderId="0"/>
    <xf numFmtId="0" fontId="1" fillId="0" borderId="0"/>
    <xf numFmtId="0" fontId="45" fillId="0" borderId="0"/>
    <xf numFmtId="0" fontId="8" fillId="0" borderId="0"/>
    <xf numFmtId="0" fontId="46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23" borderId="14" applyNumberFormat="0" applyFont="0" applyAlignment="0" applyProtection="0"/>
    <xf numFmtId="0" fontId="7" fillId="23" borderId="14" applyNumberFormat="0" applyFont="0" applyAlignment="0" applyProtection="0"/>
    <xf numFmtId="0" fontId="47" fillId="20" borderId="15" applyNumberFormat="0" applyAlignment="0" applyProtection="0"/>
    <xf numFmtId="0" fontId="48" fillId="20" borderId="15" applyNumberFormat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8" fillId="0" borderId="17" applyNumberFormat="0" applyFon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" fillId="0" borderId="0">
      <alignment vertical="center"/>
    </xf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9" fillId="0" borderId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61" fillId="0" borderId="0"/>
    <xf numFmtId="0" fontId="41" fillId="0" borderId="0"/>
    <xf numFmtId="167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78" fontId="62" fillId="0" borderId="0" applyFont="0" applyFill="0" applyBorder="0" applyAlignment="0" applyProtection="0"/>
    <xf numFmtId="6" fontId="63" fillId="0" borderId="0" applyFont="0" applyFill="0" applyBorder="0" applyAlignment="0" applyProtection="0"/>
    <xf numFmtId="179" fontId="62" fillId="0" borderId="0" applyFont="0" applyFill="0" applyBorder="0" applyAlignment="0" applyProtection="0"/>
    <xf numFmtId="0" fontId="66" fillId="24" borderId="0" applyNumberFormat="0" applyBorder="0" applyAlignment="0" applyProtection="0"/>
  </cellStyleXfs>
  <cellXfs count="90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65" fillId="0" borderId="3" xfId="0" applyFont="1" applyFill="1" applyBorder="1" applyAlignment="1">
      <alignment horizontal="center" vertical="center" wrapText="1"/>
    </xf>
    <xf numFmtId="3" fontId="3" fillId="0" borderId="3" xfId="2" applyFont="1" applyFill="1" applyBorder="1" applyAlignment="1">
      <alignment vertical="top" wrapText="1"/>
    </xf>
    <xf numFmtId="3" fontId="65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7" fillId="0" borderId="0" xfId="0" applyFont="1"/>
    <xf numFmtId="164" fontId="68" fillId="25" borderId="0" xfId="1" applyNumberFormat="1" applyFont="1" applyFill="1" applyAlignment="1">
      <alignment vertical="center" wrapText="1"/>
    </xf>
    <xf numFmtId="0" fontId="69" fillId="25" borderId="0" xfId="1" applyNumberFormat="1" applyFont="1" applyFill="1" applyAlignment="1">
      <alignment horizontal="center" vertical="center"/>
    </xf>
    <xf numFmtId="49" fontId="70" fillId="25" borderId="0" xfId="1" applyNumberFormat="1" applyFont="1" applyFill="1" applyAlignment="1">
      <alignment horizontal="justify" vertical="center"/>
    </xf>
    <xf numFmtId="164" fontId="71" fillId="0" borderId="1" xfId="1" applyNumberFormat="1" applyFont="1" applyFill="1" applyBorder="1" applyAlignment="1">
      <alignment horizontal="right" vertical="center"/>
    </xf>
    <xf numFmtId="164" fontId="70" fillId="25" borderId="1" xfId="1" applyNumberFormat="1" applyFont="1" applyFill="1" applyBorder="1" applyAlignment="1">
      <alignment vertical="center"/>
    </xf>
    <xf numFmtId="0" fontId="72" fillId="25" borderId="2" xfId="1" applyNumberFormat="1" applyFont="1" applyFill="1" applyBorder="1" applyAlignment="1">
      <alignment horizontal="center" vertical="center" wrapText="1"/>
    </xf>
    <xf numFmtId="49" fontId="72" fillId="25" borderId="2" xfId="1" applyNumberFormat="1" applyFont="1" applyFill="1" applyBorder="1" applyAlignment="1">
      <alignment horizontal="center" vertical="center" wrapText="1"/>
    </xf>
    <xf numFmtId="164" fontId="72" fillId="0" borderId="2" xfId="1" applyNumberFormat="1" applyFont="1" applyFill="1" applyBorder="1" applyAlignment="1">
      <alignment horizontal="center" vertical="center"/>
    </xf>
    <xf numFmtId="164" fontId="72" fillId="25" borderId="2" xfId="1" applyNumberFormat="1" applyFont="1" applyFill="1" applyBorder="1" applyAlignment="1">
      <alignment horizontal="center" vertical="center" wrapText="1"/>
    </xf>
    <xf numFmtId="0" fontId="73" fillId="0" borderId="0" xfId="0" applyFont="1"/>
    <xf numFmtId="49" fontId="72" fillId="25" borderId="4" xfId="1" applyNumberFormat="1" applyFont="1" applyFill="1" applyBorder="1" applyAlignment="1">
      <alignment horizontal="left" vertical="center" wrapText="1"/>
    </xf>
    <xf numFmtId="164" fontId="72" fillId="0" borderId="2" xfId="1" applyNumberFormat="1" applyFont="1" applyFill="1" applyBorder="1" applyAlignment="1">
      <alignment vertical="center"/>
    </xf>
    <xf numFmtId="0" fontId="71" fillId="25" borderId="2" xfId="194" applyNumberFormat="1" applyFont="1" applyFill="1" applyBorder="1" applyAlignment="1">
      <alignment horizontal="center" vertical="center" wrapText="1"/>
    </xf>
    <xf numFmtId="49" fontId="71" fillId="25" borderId="2" xfId="194" applyNumberFormat="1" applyFont="1" applyFill="1" applyBorder="1" applyAlignment="1">
      <alignment horizontal="justify" vertical="center" wrapText="1"/>
    </xf>
    <xf numFmtId="3" fontId="71" fillId="0" borderId="2" xfId="1" applyNumberFormat="1" applyFont="1" applyFill="1" applyBorder="1" applyAlignment="1">
      <alignment vertical="center"/>
    </xf>
    <xf numFmtId="0" fontId="73" fillId="25" borderId="0" xfId="0" applyFont="1" applyFill="1"/>
    <xf numFmtId="0" fontId="71" fillId="25" borderId="2" xfId="0" applyFont="1" applyFill="1" applyBorder="1" applyAlignment="1">
      <alignment horizontal="justify" vertical="center" wrapText="1"/>
    </xf>
    <xf numFmtId="164" fontId="2" fillId="0" borderId="2" xfId="1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justify" vertical="center" wrapText="1"/>
    </xf>
    <xf numFmtId="49" fontId="2" fillId="25" borderId="2" xfId="0" applyNumberFormat="1" applyFont="1" applyFill="1" applyBorder="1" applyAlignment="1">
      <alignment horizontal="justify" vertical="center" wrapText="1"/>
    </xf>
    <xf numFmtId="164" fontId="71" fillId="25" borderId="2" xfId="1" applyNumberFormat="1" applyFont="1" applyFill="1" applyBorder="1" applyAlignment="1">
      <alignment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164" fontId="71" fillId="0" borderId="2" xfId="1" applyNumberFormat="1" applyFont="1" applyFill="1" applyBorder="1" applyAlignment="1">
      <alignment vertical="center"/>
    </xf>
    <xf numFmtId="164" fontId="71" fillId="25" borderId="2" xfId="1" applyNumberFormat="1" applyFont="1" applyFill="1" applyBorder="1" applyAlignment="1">
      <alignment horizontal="justify" vertical="center" wrapText="1"/>
    </xf>
    <xf numFmtId="0" fontId="72" fillId="25" borderId="2" xfId="194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justify" vertical="center" wrapText="1"/>
    </xf>
    <xf numFmtId="0" fontId="5" fillId="0" borderId="2" xfId="1" applyNumberFormat="1" applyFont="1" applyFill="1" applyBorder="1" applyAlignment="1">
      <alignment horizontal="justify" vertical="center" wrapText="1"/>
    </xf>
    <xf numFmtId="0" fontId="74" fillId="0" borderId="0" xfId="0" applyFont="1"/>
    <xf numFmtId="164" fontId="71" fillId="25" borderId="19" xfId="1" applyNumberFormat="1" applyFont="1" applyFill="1" applyBorder="1" applyAlignment="1">
      <alignment vertical="center" wrapText="1"/>
    </xf>
    <xf numFmtId="0" fontId="75" fillId="0" borderId="0" xfId="0" applyFont="1"/>
    <xf numFmtId="0" fontId="71" fillId="25" borderId="2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justify" vertical="center" wrapText="1"/>
    </xf>
    <xf numFmtId="164" fontId="71" fillId="25" borderId="20" xfId="1" applyNumberFormat="1" applyFont="1" applyFill="1" applyBorder="1" applyAlignment="1">
      <alignment vertical="center" wrapText="1"/>
    </xf>
    <xf numFmtId="49" fontId="2" fillId="25" borderId="2" xfId="194" applyNumberFormat="1" applyFont="1" applyFill="1" applyBorder="1" applyAlignment="1">
      <alignment horizontal="justify" vertical="top" wrapText="1"/>
    </xf>
    <xf numFmtId="164" fontId="72" fillId="25" borderId="2" xfId="1" applyNumberFormat="1" applyFont="1" applyFill="1" applyBorder="1" applyAlignment="1">
      <alignment horizontal="justify" vertical="center" wrapText="1"/>
    </xf>
    <xf numFmtId="0" fontId="76" fillId="0" borderId="0" xfId="0" applyFont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right" vertical="center"/>
    </xf>
    <xf numFmtId="181" fontId="72" fillId="0" borderId="2" xfId="1" applyNumberFormat="1" applyFont="1" applyFill="1" applyBorder="1" applyAlignment="1">
      <alignment vertical="center"/>
    </xf>
    <xf numFmtId="182" fontId="2" fillId="0" borderId="2" xfId="1" applyNumberFormat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vertical="center"/>
    </xf>
    <xf numFmtId="181" fontId="2" fillId="0" borderId="2" xfId="1" applyNumberFormat="1" applyFont="1" applyFill="1" applyBorder="1" applyAlignment="1">
      <alignment vertical="center"/>
    </xf>
    <xf numFmtId="181" fontId="5" fillId="0" borderId="2" xfId="1" applyNumberFormat="1" applyFont="1" applyFill="1" applyBorder="1" applyAlignment="1">
      <alignment vertical="center"/>
    </xf>
    <xf numFmtId="181" fontId="71" fillId="0" borderId="2" xfId="1" applyNumberFormat="1" applyFont="1" applyFill="1" applyBorder="1" applyAlignment="1">
      <alignment vertical="center"/>
    </xf>
    <xf numFmtId="182" fontId="65" fillId="0" borderId="3" xfId="0" applyNumberFormat="1" applyFont="1" applyFill="1" applyBorder="1" applyAlignment="1">
      <alignment vertical="center" wrapText="1"/>
    </xf>
    <xf numFmtId="180" fontId="3" fillId="0" borderId="0" xfId="0" applyNumberFormat="1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164" fontId="71" fillId="25" borderId="2" xfId="1" applyNumberFormat="1" applyFont="1" applyFill="1" applyBorder="1" applyAlignment="1">
      <alignment horizontal="center" vertical="center" wrapText="1"/>
    </xf>
    <xf numFmtId="164" fontId="71" fillId="25" borderId="18" xfId="1" applyNumberFormat="1" applyFont="1" applyFill="1" applyBorder="1" applyAlignment="1">
      <alignment horizontal="center" vertical="center" wrapText="1"/>
    </xf>
    <xf numFmtId="164" fontId="71" fillId="25" borderId="19" xfId="1" applyNumberFormat="1" applyFont="1" applyFill="1" applyBorder="1" applyAlignment="1">
      <alignment horizontal="center" vertical="center" wrapText="1"/>
    </xf>
    <xf numFmtId="164" fontId="71" fillId="25" borderId="20" xfId="1" applyNumberFormat="1" applyFont="1" applyFill="1" applyBorder="1" applyAlignment="1">
      <alignment horizontal="center" vertical="center" wrapText="1"/>
    </xf>
    <xf numFmtId="0" fontId="65" fillId="0" borderId="21" xfId="0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71" fillId="25" borderId="3" xfId="194" applyNumberFormat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vertical="center"/>
    </xf>
    <xf numFmtId="0" fontId="73" fillId="0" borderId="3" xfId="0" applyFont="1" applyBorder="1"/>
    <xf numFmtId="0" fontId="71" fillId="25" borderId="3" xfId="0" applyFont="1" applyFill="1" applyBorder="1" applyAlignment="1">
      <alignment horizontal="justify" vertical="center" wrapText="1"/>
    </xf>
    <xf numFmtId="0" fontId="71" fillId="25" borderId="22" xfId="194" applyNumberFormat="1" applyFont="1" applyFill="1" applyBorder="1" applyAlignment="1">
      <alignment horizontal="center" vertical="center" wrapText="1"/>
    </xf>
    <xf numFmtId="49" fontId="0" fillId="0" borderId="22" xfId="0" applyNumberFormat="1" applyFont="1" applyFill="1" applyBorder="1" applyAlignment="1">
      <alignment horizontal="justify" vertical="center" wrapText="1"/>
    </xf>
    <xf numFmtId="3" fontId="2" fillId="0" borderId="22" xfId="1" applyNumberFormat="1" applyFont="1" applyFill="1" applyBorder="1" applyAlignment="1">
      <alignment vertical="center"/>
    </xf>
    <xf numFmtId="0" fontId="73" fillId="0" borderId="22" xfId="0" applyFont="1" applyBorder="1"/>
    <xf numFmtId="0" fontId="65" fillId="0" borderId="23" xfId="0" applyFont="1" applyFill="1" applyBorder="1" applyAlignment="1">
      <alignment horizontal="center" vertical="center" wrapText="1"/>
    </xf>
    <xf numFmtId="3" fontId="3" fillId="0" borderId="23" xfId="2" applyFont="1" applyFill="1" applyBorder="1" applyAlignment="1">
      <alignment vertical="top" wrapText="1"/>
    </xf>
    <xf numFmtId="3" fontId="65" fillId="0" borderId="23" xfId="3" applyNumberFormat="1" applyFont="1" applyFill="1" applyBorder="1" applyAlignment="1">
      <alignment horizontal="right" vertical="center" wrapText="1"/>
    </xf>
    <xf numFmtId="0" fontId="71" fillId="25" borderId="21" xfId="194" applyNumberFormat="1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justify" vertical="center" wrapText="1"/>
    </xf>
    <xf numFmtId="0" fontId="73" fillId="0" borderId="21" xfId="0" applyFont="1" applyBorder="1"/>
    <xf numFmtId="3" fontId="2" fillId="0" borderId="21" xfId="1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</cellXfs>
  <cellStyles count="195">
    <cellStyle name="??" xfId="6"/>
    <cellStyle name="?? [0.00]_PRODUCT DETAIL Q1" xfId="7"/>
    <cellStyle name="?? [0]" xfId="8"/>
    <cellStyle name="???? [0.00]_PRODUCT DETAIL Q1" xfId="9"/>
    <cellStyle name="????_PRODUCT DETAIL Q1" xfId="10"/>
    <cellStyle name="???[0]_Book1" xfId="11"/>
    <cellStyle name="???_95" xfId="12"/>
    <cellStyle name="??_(????)??????" xfId="13"/>
    <cellStyle name="20% - Accent1 2" xfId="14"/>
    <cellStyle name="20% - Accent1 3" xfId="15"/>
    <cellStyle name="20% - Accent2 2" xfId="16"/>
    <cellStyle name="20% - Accent2 3" xfId="17"/>
    <cellStyle name="20% - Accent3 2" xfId="18"/>
    <cellStyle name="20% - Accent3 3" xfId="19"/>
    <cellStyle name="20% - Accent4 2" xfId="20"/>
    <cellStyle name="20% - Accent4 3" xfId="21"/>
    <cellStyle name="20% - Accent5 2" xfId="22"/>
    <cellStyle name="20% - Accent5 3" xfId="23"/>
    <cellStyle name="20% - Accent6 2" xfId="24"/>
    <cellStyle name="20% - Accent6 3" xfId="25"/>
    <cellStyle name="40% - Accent1 2" xfId="26"/>
    <cellStyle name="40% - Accent1 3" xfId="27"/>
    <cellStyle name="40% - Accent2 2" xfId="28"/>
    <cellStyle name="40% - Accent2 3" xfId="29"/>
    <cellStyle name="40% - Accent3 2" xfId="30"/>
    <cellStyle name="40% - Accent3 3" xfId="31"/>
    <cellStyle name="40% - Accent4 2" xfId="32"/>
    <cellStyle name="40% - Accent4 3" xfId="33"/>
    <cellStyle name="40% - Accent5 2" xfId="34"/>
    <cellStyle name="40% - Accent5 3" xfId="35"/>
    <cellStyle name="40% - Accent6 2" xfId="36"/>
    <cellStyle name="40% - Accent6 3" xfId="37"/>
    <cellStyle name="60% - Accent1 2" xfId="38"/>
    <cellStyle name="60% - Accent1 3" xfId="39"/>
    <cellStyle name="60% - Accent2 2" xfId="40"/>
    <cellStyle name="60% - Accent2 3" xfId="41"/>
    <cellStyle name="60% - Accent3 2" xfId="42"/>
    <cellStyle name="60% - Accent3 3" xfId="43"/>
    <cellStyle name="60% - Accent4 2" xfId="44"/>
    <cellStyle name="60% - Accent4 3" xfId="45"/>
    <cellStyle name="60% - Accent5 2" xfId="46"/>
    <cellStyle name="60% - Accent5 3" xfId="47"/>
    <cellStyle name="60% - Accent6 2" xfId="48"/>
    <cellStyle name="60% - Accent6 3" xfId="49"/>
    <cellStyle name="Accent1 2" xfId="50"/>
    <cellStyle name="Accent1 3" xfId="51"/>
    <cellStyle name="Accent2 2" xfId="52"/>
    <cellStyle name="Accent2 3" xfId="53"/>
    <cellStyle name="Accent3 2" xfId="54"/>
    <cellStyle name="Accent3 3" xfId="55"/>
    <cellStyle name="Accent4 2" xfId="56"/>
    <cellStyle name="Accent4 3" xfId="57"/>
    <cellStyle name="Accent5 2" xfId="58"/>
    <cellStyle name="Accent5 3" xfId="59"/>
    <cellStyle name="Accent6" xfId="194" builtinId="49"/>
    <cellStyle name="Accent6 2" xfId="60"/>
    <cellStyle name="Accent6 3" xfId="61"/>
    <cellStyle name="AeE­ [0]_INQUIRY ¿μ¾÷AßAø " xfId="62"/>
    <cellStyle name="AeE­_INQUIRY ¿μ¾÷AßAø " xfId="63"/>
    <cellStyle name="AÞ¸¶ [0]_INQUIRY ¿?¾÷AßAø " xfId="64"/>
    <cellStyle name="AÞ¸¶_INQUIRY ¿?¾÷AßAø " xfId="65"/>
    <cellStyle name="Bad 2" xfId="66"/>
    <cellStyle name="Bad 3" xfId="67"/>
    <cellStyle name="C?AØ_¿?¾÷CoE² " xfId="68"/>
    <cellStyle name="C￥AØ_¿μ¾÷CoE² " xfId="69"/>
    <cellStyle name="Calculation 2" xfId="70"/>
    <cellStyle name="Calculation 3" xfId="71"/>
    <cellStyle name="Check Cell 2" xfId="72"/>
    <cellStyle name="Check Cell 3" xfId="73"/>
    <cellStyle name="Chuẩn 2" xfId="5"/>
    <cellStyle name="Chuẩn 2 2" xfId="74"/>
    <cellStyle name="Chuẩn 2 3" xfId="75"/>
    <cellStyle name="Chuẩn 2_Du toan chi NS tinh 2015" xfId="76"/>
    <cellStyle name="Comma" xfId="1" builtinId="3"/>
    <cellStyle name="Comma [0] 2" xfId="77"/>
    <cellStyle name="Comma [0] 2 2" xfId="78"/>
    <cellStyle name="Comma [0] 6" xfId="79"/>
    <cellStyle name="Comma 10" xfId="80"/>
    <cellStyle name="Comma 11" xfId="81"/>
    <cellStyle name="Comma 12" xfId="82"/>
    <cellStyle name="Comma 13" xfId="83"/>
    <cellStyle name="Comma 14" xfId="84"/>
    <cellStyle name="Comma 15" xfId="85"/>
    <cellStyle name="Comma 2" xfId="86"/>
    <cellStyle name="Comma 2 2" xfId="87"/>
    <cellStyle name="Comma 2 2 2" xfId="88"/>
    <cellStyle name="Comma 2 3" xfId="89"/>
    <cellStyle name="Comma 2 4" xfId="90"/>
    <cellStyle name="Comma 3" xfId="91"/>
    <cellStyle name="Comma 3 2" xfId="92"/>
    <cellStyle name="Comma 4" xfId="93"/>
    <cellStyle name="Comma 5" xfId="94"/>
    <cellStyle name="Comma 6" xfId="95"/>
    <cellStyle name="Comma 7" xfId="96"/>
    <cellStyle name="Comma 8" xfId="97"/>
    <cellStyle name="Comma 9" xfId="98"/>
    <cellStyle name="Comma0" xfId="99"/>
    <cellStyle name="Comma0 2" xfId="100"/>
    <cellStyle name="Currency0" xfId="101"/>
    <cellStyle name="Currency0 2" xfId="102"/>
    <cellStyle name="Date" xfId="103"/>
    <cellStyle name="Date 2" xfId="104"/>
    <cellStyle name="Dấu phảy [0] 2" xfId="105"/>
    <cellStyle name="Explanatory Text 2" xfId="106"/>
    <cellStyle name="Explanatory Text 3" xfId="107"/>
    <cellStyle name="Fixed" xfId="108"/>
    <cellStyle name="Fixed 2" xfId="109"/>
    <cellStyle name="Good 2" xfId="110"/>
    <cellStyle name="Good 3" xfId="111"/>
    <cellStyle name="hai" xfId="112"/>
    <cellStyle name="Header1" xfId="113"/>
    <cellStyle name="Header2" xfId="114"/>
    <cellStyle name="Heading 1 2" xfId="115"/>
    <cellStyle name="Heading 1 3" xfId="116"/>
    <cellStyle name="Heading 2 2" xfId="117"/>
    <cellStyle name="Heading 2 3" xfId="118"/>
    <cellStyle name="Heading 3 2" xfId="119"/>
    <cellStyle name="Heading 3 3" xfId="120"/>
    <cellStyle name="Heading 4 2" xfId="121"/>
    <cellStyle name="Heading 4 3" xfId="122"/>
    <cellStyle name="Input 2" xfId="123"/>
    <cellStyle name="Input 3" xfId="124"/>
    <cellStyle name="Linked Cell 2" xfId="125"/>
    <cellStyle name="Linked Cell 3" xfId="126"/>
    <cellStyle name="Millares [0]_Well Timing" xfId="127"/>
    <cellStyle name="Millares_Well Timing" xfId="128"/>
    <cellStyle name="Moneda [0]_Well Timing" xfId="129"/>
    <cellStyle name="Moneda_Well Timing" xfId="130"/>
    <cellStyle name="n" xfId="131"/>
    <cellStyle name="Neutral 2" xfId="132"/>
    <cellStyle name="Neutral 3" xfId="133"/>
    <cellStyle name="Normal" xfId="0" builtinId="0"/>
    <cellStyle name="Normal - Style1" xfId="134"/>
    <cellStyle name="Normal 10" xfId="135"/>
    <cellStyle name="Normal 11" xfId="136"/>
    <cellStyle name="Normal 12" xfId="137"/>
    <cellStyle name="Normal 13" xfId="138"/>
    <cellStyle name="Normal 14" xfId="139"/>
    <cellStyle name="Normal 15" xfId="140"/>
    <cellStyle name="Normal 15 2" xfId="141"/>
    <cellStyle name="Normal 16" xfId="142"/>
    <cellStyle name="Normal 17" xfId="143"/>
    <cellStyle name="Normal 17 2" xfId="144"/>
    <cellStyle name="Normal 17 3" xfId="145"/>
    <cellStyle name="Normal 18" xfId="146"/>
    <cellStyle name="Normal 18 2" xfId="147"/>
    <cellStyle name="Normal 19" xfId="148"/>
    <cellStyle name="Normal 2" xfId="4"/>
    <cellStyle name="Normal 2 2 2 2" xfId="149"/>
    <cellStyle name="Normal 2 3" xfId="150"/>
    <cellStyle name="Normal 20" xfId="151"/>
    <cellStyle name="Normal 21" xfId="152"/>
    <cellStyle name="Normal 26" xfId="153"/>
    <cellStyle name="Normal 3" xfId="154"/>
    <cellStyle name="Normal 3 2" xfId="155"/>
    <cellStyle name="Normal 4" xfId="156"/>
    <cellStyle name="Normal 5" xfId="157"/>
    <cellStyle name="Normal 6" xfId="158"/>
    <cellStyle name="Normal 7" xfId="159"/>
    <cellStyle name="Normal 8" xfId="160"/>
    <cellStyle name="Normal 9" xfId="161"/>
    <cellStyle name="Normal_Bieu so 29_PL06 nam 2007" xfId="3"/>
    <cellStyle name="Normal_Nghi quyet Phanbo Chi NS Cap tinh 2008 Dung 2" xfId="2"/>
    <cellStyle name="Note 2" xfId="162"/>
    <cellStyle name="Note 3" xfId="163"/>
    <cellStyle name="Output 2" xfId="164"/>
    <cellStyle name="Output 3" xfId="165"/>
    <cellStyle name="Style 1" xfId="166"/>
    <cellStyle name="Title 2" xfId="167"/>
    <cellStyle name="Title 3" xfId="168"/>
    <cellStyle name="Total 2" xfId="169"/>
    <cellStyle name="Total 3" xfId="170"/>
    <cellStyle name="Warning Text 2" xfId="171"/>
    <cellStyle name="Warning Text 3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貨幣 [0]_00Q3902REV.1" xfId="191"/>
    <cellStyle name="貨幣[0]_BRE" xfId="192"/>
    <cellStyle name="貨幣_00Q3902REV.1" xfId="19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D18" sqref="D18"/>
    </sheetView>
  </sheetViews>
  <sheetFormatPr defaultColWidth="9" defaultRowHeight="15.75"/>
  <cols>
    <col min="1" max="1" width="5" style="5" customWidth="1"/>
    <col min="2" max="2" width="50.5" style="6" customWidth="1"/>
    <col min="3" max="3" width="19.125" style="1" customWidth="1"/>
    <col min="4" max="4" width="17.5" style="1" customWidth="1"/>
    <col min="5" max="16384" width="9" style="1"/>
  </cols>
  <sheetData>
    <row r="1" spans="1:4" ht="18.75" customHeight="1">
      <c r="A1" s="58" t="s">
        <v>4</v>
      </c>
      <c r="B1" s="58"/>
      <c r="C1" s="58"/>
      <c r="D1" s="58"/>
    </row>
    <row r="2" spans="1:4">
      <c r="A2" s="59" t="s">
        <v>5</v>
      </c>
      <c r="B2" s="59"/>
      <c r="C2" s="59"/>
      <c r="D2" s="59"/>
    </row>
    <row r="3" spans="1:4" s="3" customFormat="1">
      <c r="A3" s="2"/>
      <c r="B3" s="4"/>
      <c r="C3" s="50" t="s">
        <v>8</v>
      </c>
    </row>
    <row r="4" spans="1:4" s="3" customFormat="1">
      <c r="A4" s="66" t="s">
        <v>0</v>
      </c>
      <c r="B4" s="66" t="s">
        <v>1</v>
      </c>
      <c r="C4" s="67" t="s">
        <v>55</v>
      </c>
      <c r="D4" s="88" t="s">
        <v>54</v>
      </c>
    </row>
    <row r="5" spans="1:4" s="3" customFormat="1">
      <c r="A5" s="68"/>
      <c r="B5" s="69"/>
      <c r="C5" s="70"/>
      <c r="D5" s="89"/>
    </row>
    <row r="6" spans="1:4" s="5" customFormat="1" ht="18.75">
      <c r="A6" s="7" t="s">
        <v>2</v>
      </c>
      <c r="B6" s="8" t="s">
        <v>6</v>
      </c>
      <c r="C6" s="57"/>
      <c r="D6" s="71"/>
    </row>
    <row r="7" spans="1:4" s="5" customFormat="1" ht="56.25">
      <c r="A7" s="7"/>
      <c r="B7" s="8" t="s">
        <v>49</v>
      </c>
      <c r="C7" s="9">
        <v>374900000</v>
      </c>
      <c r="D7" s="71"/>
    </row>
    <row r="8" spans="1:4" s="3" customFormat="1" ht="56.25">
      <c r="A8" s="80">
        <v>1</v>
      </c>
      <c r="B8" s="81" t="s">
        <v>53</v>
      </c>
      <c r="C8" s="82"/>
      <c r="D8" s="87">
        <f>SUM(D9:D11)</f>
        <v>374900000</v>
      </c>
    </row>
    <row r="9" spans="1:4" s="21" customFormat="1" ht="31.5">
      <c r="A9" s="83"/>
      <c r="B9" s="84" t="s">
        <v>50</v>
      </c>
      <c r="C9" s="85"/>
      <c r="D9" s="86">
        <v>252000000</v>
      </c>
    </row>
    <row r="10" spans="1:4" s="21" customFormat="1" ht="31.5">
      <c r="A10" s="72"/>
      <c r="B10" s="75" t="s">
        <v>51</v>
      </c>
      <c r="C10" s="74"/>
      <c r="D10" s="73">
        <v>85100000</v>
      </c>
    </row>
    <row r="11" spans="1:4" s="21" customFormat="1">
      <c r="A11" s="76"/>
      <c r="B11" s="77" t="s">
        <v>52</v>
      </c>
      <c r="C11" s="79"/>
      <c r="D11" s="78">
        <v>37800000</v>
      </c>
    </row>
  </sheetData>
  <mergeCells count="6">
    <mergeCell ref="A4:A5"/>
    <mergeCell ref="B4:B5"/>
    <mergeCell ref="C4:C5"/>
    <mergeCell ref="A1:D1"/>
    <mergeCell ref="A2:D2"/>
    <mergeCell ref="D4:D5"/>
  </mergeCells>
  <pageMargins left="0.57999999999999996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topLeftCell="A31" workbookViewId="0">
      <selection activeCell="C36" sqref="C36"/>
    </sheetView>
  </sheetViews>
  <sheetFormatPr defaultRowHeight="15.75"/>
  <cols>
    <col min="1" max="1" width="6" style="47" customWidth="1"/>
    <col min="2" max="2" width="52.75" customWidth="1"/>
    <col min="3" max="3" width="17.25" style="48" customWidth="1"/>
    <col min="4" max="4" width="10.375" style="49" customWidth="1"/>
  </cols>
  <sheetData>
    <row r="1" spans="1:4" s="11" customFormat="1" ht="45" customHeight="1">
      <c r="A1" s="60" t="s">
        <v>7</v>
      </c>
      <c r="B1" s="61"/>
      <c r="C1" s="61"/>
      <c r="D1" s="61"/>
    </row>
    <row r="2" spans="1:4" ht="19.5">
      <c r="A2" s="12"/>
      <c r="B2" s="12"/>
      <c r="C2" s="12"/>
      <c r="D2" s="12"/>
    </row>
    <row r="3" spans="1:4">
      <c r="A3" s="13"/>
      <c r="B3" s="14"/>
      <c r="C3" s="15" t="s">
        <v>8</v>
      </c>
      <c r="D3" s="16"/>
    </row>
    <row r="4" spans="1:4" s="21" customFormat="1">
      <c r="A4" s="17" t="s">
        <v>0</v>
      </c>
      <c r="B4" s="18" t="s">
        <v>9</v>
      </c>
      <c r="C4" s="19" t="s">
        <v>10</v>
      </c>
      <c r="D4" s="20" t="s">
        <v>11</v>
      </c>
    </row>
    <row r="5" spans="1:4" s="21" customFormat="1">
      <c r="A5" s="17"/>
      <c r="B5" s="22" t="s">
        <v>12</v>
      </c>
      <c r="C5" s="51">
        <f>+C6+C20+C33+C35</f>
        <v>10905.250000000002</v>
      </c>
      <c r="D5" s="20"/>
    </row>
    <row r="6" spans="1:4" s="21" customFormat="1">
      <c r="A6" s="17" t="s">
        <v>2</v>
      </c>
      <c r="B6" s="22" t="s">
        <v>13</v>
      </c>
      <c r="C6" s="51">
        <f>SUM(C7:C19)</f>
        <v>5698.5500000000011</v>
      </c>
      <c r="D6" s="20"/>
    </row>
    <row r="7" spans="1:4" s="27" customFormat="1" ht="31.5" customHeight="1">
      <c r="A7" s="24">
        <v>1</v>
      </c>
      <c r="B7" s="25" t="s">
        <v>14</v>
      </c>
      <c r="C7" s="26">
        <v>1665</v>
      </c>
      <c r="D7" s="62" t="s">
        <v>15</v>
      </c>
    </row>
    <row r="8" spans="1:4" s="21" customFormat="1" ht="31.5">
      <c r="A8" s="24">
        <v>2</v>
      </c>
      <c r="B8" s="28" t="s">
        <v>16</v>
      </c>
      <c r="C8" s="52">
        <v>1761.3</v>
      </c>
      <c r="D8" s="62"/>
    </row>
    <row r="9" spans="1:4" s="21" customFormat="1" ht="31.5">
      <c r="A9" s="24">
        <v>3</v>
      </c>
      <c r="B9" s="28" t="s">
        <v>17</v>
      </c>
      <c r="C9" s="53">
        <v>468</v>
      </c>
      <c r="D9" s="62"/>
    </row>
    <row r="10" spans="1:4" s="21" customFormat="1" ht="31.5">
      <c r="A10" s="24">
        <v>4</v>
      </c>
      <c r="B10" s="28" t="s">
        <v>18</v>
      </c>
      <c r="C10" s="52">
        <v>530.1</v>
      </c>
      <c r="D10" s="62"/>
    </row>
    <row r="11" spans="1:4" s="21" customFormat="1" ht="31.5">
      <c r="A11" s="24">
        <v>5</v>
      </c>
      <c r="B11" s="28" t="s">
        <v>19</v>
      </c>
      <c r="C11" s="53">
        <v>216</v>
      </c>
      <c r="D11" s="62"/>
    </row>
    <row r="12" spans="1:4" s="21" customFormat="1" ht="47.25">
      <c r="A12" s="24">
        <v>6</v>
      </c>
      <c r="B12" s="28" t="s">
        <v>20</v>
      </c>
      <c r="C12" s="52">
        <v>40.799999999999997</v>
      </c>
      <c r="D12" s="62"/>
    </row>
    <row r="13" spans="1:4" s="21" customFormat="1" ht="47.25" customHeight="1">
      <c r="A13" s="24">
        <v>7</v>
      </c>
      <c r="B13" s="30" t="s">
        <v>21</v>
      </c>
      <c r="C13" s="53">
        <v>252</v>
      </c>
      <c r="D13" s="63" t="s">
        <v>22</v>
      </c>
    </row>
    <row r="14" spans="1:4" s="21" customFormat="1" ht="47.25">
      <c r="A14" s="24">
        <v>8</v>
      </c>
      <c r="B14" s="28" t="s">
        <v>23</v>
      </c>
      <c r="C14" s="52">
        <v>85.05</v>
      </c>
      <c r="D14" s="64"/>
    </row>
    <row r="15" spans="1:4" s="21" customFormat="1" ht="31.5">
      <c r="A15" s="24">
        <v>9</v>
      </c>
      <c r="B15" s="30" t="s">
        <v>24</v>
      </c>
      <c r="C15" s="52">
        <v>37.799999999999997</v>
      </c>
      <c r="D15" s="64"/>
    </row>
    <row r="16" spans="1:4" s="21" customFormat="1" ht="31.5">
      <c r="A16" s="24">
        <v>11</v>
      </c>
      <c r="B16" s="31" t="s">
        <v>25</v>
      </c>
      <c r="C16" s="53">
        <v>225</v>
      </c>
      <c r="D16" s="32"/>
    </row>
    <row r="17" spans="1:4" s="21" customFormat="1" ht="31.5">
      <c r="A17" s="24">
        <v>12</v>
      </c>
      <c r="B17" s="31" t="s">
        <v>26</v>
      </c>
      <c r="C17" s="52">
        <v>67.5</v>
      </c>
      <c r="D17" s="33"/>
    </row>
    <row r="18" spans="1:4" s="21" customFormat="1" ht="47.25">
      <c r="A18" s="24">
        <v>13</v>
      </c>
      <c r="B18" s="30" t="s">
        <v>27</v>
      </c>
      <c r="C18" s="53">
        <v>200</v>
      </c>
      <c r="D18" s="10"/>
    </row>
    <row r="19" spans="1:4" s="21" customFormat="1" ht="31.5">
      <c r="A19" s="24">
        <v>14</v>
      </c>
      <c r="B19" s="30" t="s">
        <v>28</v>
      </c>
      <c r="C19" s="26">
        <v>150</v>
      </c>
      <c r="D19" s="35"/>
    </row>
    <row r="20" spans="1:4" s="39" customFormat="1">
      <c r="A20" s="36" t="s">
        <v>3</v>
      </c>
      <c r="B20" s="37" t="s">
        <v>29</v>
      </c>
      <c r="C20" s="55">
        <f>SUM(C21:C32)</f>
        <v>4856.7000000000007</v>
      </c>
      <c r="D20" s="38"/>
    </row>
    <row r="21" spans="1:4" s="41" customFormat="1" ht="47.25">
      <c r="A21" s="24">
        <v>1</v>
      </c>
      <c r="B21" s="31" t="s">
        <v>30</v>
      </c>
      <c r="C21" s="54">
        <v>193.3</v>
      </c>
      <c r="D21" s="40"/>
    </row>
    <row r="22" spans="1:4" s="21" customFormat="1" ht="47.25">
      <c r="A22" s="42">
        <v>2</v>
      </c>
      <c r="B22" s="30" t="s">
        <v>31</v>
      </c>
      <c r="C22" s="29">
        <v>160</v>
      </c>
      <c r="D22" s="43"/>
    </row>
    <row r="23" spans="1:4" s="21" customFormat="1">
      <c r="A23" s="24">
        <v>3</v>
      </c>
      <c r="B23" s="30" t="s">
        <v>32</v>
      </c>
      <c r="C23" s="34">
        <f>230+573</f>
        <v>803</v>
      </c>
      <c r="D23" s="35"/>
    </row>
    <row r="24" spans="1:4" s="21" customFormat="1" ht="63">
      <c r="A24" s="42">
        <v>4</v>
      </c>
      <c r="B24" s="30" t="s">
        <v>33</v>
      </c>
      <c r="C24" s="34">
        <v>300</v>
      </c>
      <c r="D24" s="35"/>
    </row>
    <row r="25" spans="1:4" s="21" customFormat="1" ht="78.75">
      <c r="A25" s="24">
        <v>5</v>
      </c>
      <c r="B25" s="30" t="s">
        <v>34</v>
      </c>
      <c r="C25" s="34">
        <v>270</v>
      </c>
      <c r="D25" s="35"/>
    </row>
    <row r="26" spans="1:4" s="21" customFormat="1" ht="63">
      <c r="A26" s="42">
        <v>6</v>
      </c>
      <c r="B26" s="30" t="s">
        <v>35</v>
      </c>
      <c r="C26" s="34">
        <v>100</v>
      </c>
      <c r="D26" s="35"/>
    </row>
    <row r="27" spans="1:4" s="21" customFormat="1" ht="47.25">
      <c r="A27" s="24">
        <v>7</v>
      </c>
      <c r="B27" s="30" t="s">
        <v>36</v>
      </c>
      <c r="C27" s="34">
        <v>30</v>
      </c>
      <c r="D27" s="44"/>
    </row>
    <row r="28" spans="1:4" s="21" customFormat="1" ht="47.25">
      <c r="A28" s="42">
        <v>8</v>
      </c>
      <c r="B28" s="45" t="s">
        <v>37</v>
      </c>
      <c r="C28" s="34">
        <v>200</v>
      </c>
      <c r="D28" s="35"/>
    </row>
    <row r="29" spans="1:4" s="21" customFormat="1" ht="78.75">
      <c r="A29" s="24">
        <v>9</v>
      </c>
      <c r="B29" s="30" t="s">
        <v>38</v>
      </c>
      <c r="C29" s="34">
        <v>700</v>
      </c>
      <c r="D29" s="63" t="s">
        <v>39</v>
      </c>
    </row>
    <row r="30" spans="1:4" s="21" customFormat="1" ht="78.75">
      <c r="A30" s="42">
        <v>10</v>
      </c>
      <c r="B30" s="30" t="s">
        <v>40</v>
      </c>
      <c r="C30" s="34">
        <v>400</v>
      </c>
      <c r="D30" s="64"/>
    </row>
    <row r="31" spans="1:4" s="21" customFormat="1" ht="47.25">
      <c r="A31" s="24">
        <v>11</v>
      </c>
      <c r="B31" s="30" t="s">
        <v>41</v>
      </c>
      <c r="C31" s="56">
        <v>444.8</v>
      </c>
      <c r="D31" s="64"/>
    </row>
    <row r="32" spans="1:4" s="21" customFormat="1" ht="31.5">
      <c r="A32" s="42">
        <v>12</v>
      </c>
      <c r="B32" s="30" t="s">
        <v>42</v>
      </c>
      <c r="C32" s="56">
        <v>1255.5999999999999</v>
      </c>
      <c r="D32" s="65"/>
    </row>
    <row r="33" spans="1:4" s="21" customFormat="1">
      <c r="A33" s="36" t="s">
        <v>43</v>
      </c>
      <c r="B33" s="37" t="s">
        <v>44</v>
      </c>
      <c r="C33" s="23">
        <f>+C34</f>
        <v>180</v>
      </c>
      <c r="D33" s="35"/>
    </row>
    <row r="34" spans="1:4" s="21" customFormat="1">
      <c r="A34" s="42">
        <v>1</v>
      </c>
      <c r="B34" s="30" t="s">
        <v>45</v>
      </c>
      <c r="C34" s="34">
        <v>180</v>
      </c>
      <c r="D34" s="35"/>
    </row>
    <row r="35" spans="1:4" s="39" customFormat="1">
      <c r="A35" s="17" t="s">
        <v>46</v>
      </c>
      <c r="B35" s="37" t="s">
        <v>47</v>
      </c>
      <c r="C35" s="23">
        <f>SUM(C36:C37)</f>
        <v>170</v>
      </c>
      <c r="D35" s="46"/>
    </row>
    <row r="36" spans="1:4" s="21" customFormat="1" ht="47.25">
      <c r="A36" s="42">
        <v>1</v>
      </c>
      <c r="B36" s="30" t="s">
        <v>48</v>
      </c>
      <c r="C36" s="34">
        <v>100</v>
      </c>
      <c r="D36" s="35"/>
    </row>
    <row r="37" spans="1:4" s="21" customFormat="1">
      <c r="A37" s="42">
        <v>2</v>
      </c>
      <c r="B37" s="30" t="s">
        <v>32</v>
      </c>
      <c r="C37" s="34">
        <v>70</v>
      </c>
      <c r="D37" s="35"/>
    </row>
  </sheetData>
  <mergeCells count="4">
    <mergeCell ref="A1:D1"/>
    <mergeCell ref="D7:D12"/>
    <mergeCell ref="D13:D15"/>
    <mergeCell ref="D29:D3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3 NV QUAN TRẮC </vt:lpstr>
      <vt:lpstr>Sheet1</vt:lpstr>
      <vt:lpstr>'3 NV QUAN TRẮC '!Print_Area</vt:lpstr>
      <vt:lpstr>'3 NV QUAN TRẮC '!Print_Titles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htpvi</dc:creator>
  <cp:lastModifiedBy>TK</cp:lastModifiedBy>
  <cp:lastPrinted>2020-06-18T02:42:19Z</cp:lastPrinted>
  <dcterms:created xsi:type="dcterms:W3CDTF">2018-01-03T02:00:44Z</dcterms:created>
  <dcterms:modified xsi:type="dcterms:W3CDTF">2020-06-18T02:43:15Z</dcterms:modified>
</cp:coreProperties>
</file>